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6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<sst xmlns="http://schemas.openxmlformats.org/spreadsheetml/2006/main" count="42" uniqueCount="33">
  <si>
    <t>OREGON MEDICAL MARIJUANA PROGRAM</t>
  </si>
  <si>
    <t>regular cardholders</t>
  </si>
  <si>
    <t>fee</t>
  </si>
  <si>
    <t>revenue</t>
  </si>
  <si>
    <t>total</t>
  </si>
  <si>
    <t>annual #</t>
  </si>
  <si>
    <t>biennial #</t>
  </si>
  <si>
    <t>of payees</t>
  </si>
  <si>
    <t>reduced fee cardholders</t>
  </si>
  <si>
    <t>2011-13 Revenue Estimate Using Current Fees</t>
  </si>
  <si>
    <t>replacement cards</t>
  </si>
  <si>
    <t>TOTAL</t>
  </si>
  <si>
    <t>growers</t>
  </si>
  <si>
    <t>proposed</t>
  </si>
  <si>
    <t>current</t>
  </si>
  <si>
    <t xml:space="preserve">growers </t>
  </si>
  <si>
    <t>REVENUE ESTIMATE BASED ON ADDITIONAL FEE OPTIONS</t>
  </si>
  <si>
    <t>TOTAL REVENUE</t>
  </si>
  <si>
    <t>Less assumed drop in enrollment (15% of regular cardholders)</t>
  </si>
  <si>
    <t>NEW Net Total Revenue</t>
  </si>
  <si>
    <t>Less assumed drop in replacement cards (50%)</t>
  </si>
  <si>
    <t>Assume a 50% drop in replacement cards if the fee is increased to $100.</t>
  </si>
  <si>
    <t>There are currently 6564 noncardholder noncaregiver growers. We assume a 20% drop if a $200/year fee is required.</t>
  </si>
  <si>
    <t>Less assumed drop in growers (20%)</t>
  </si>
  <si>
    <t>Assume a 15% drop in cardholders if the fee is increased to $200/year.</t>
  </si>
  <si>
    <t>regular cardholders (original)</t>
  </si>
  <si>
    <t>reduced fee cardholders (SSI only)</t>
  </si>
  <si>
    <t>Food Stamp &amp; OHP cardholders</t>
  </si>
  <si>
    <t>Less assumed drop in enrollment (50% of Food Stamp &amp; OHP cardholders)</t>
  </si>
  <si>
    <t>($200 for regular cardholders, $20 for reduced fee cardholders for SSI only, $100 replacement cards, $200 new noncardholder noncaregiver growers fee)</t>
  </si>
  <si>
    <t>Assume 50% of Food Stamp and OHP eligible cardholders will not become cardholders at $200.</t>
  </si>
  <si>
    <t>2011-13 Revenue Estimate</t>
  </si>
  <si>
    <t>Increase in Revenue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</si>
</sst>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4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33" sqref="A33"/>
    </sheetView>
  </sheetViews>
  <sheetFormatPr defaultColWidth="17.36328125" defaultRowHeight="18"/>
  <cols>
    <col min="1" max="1" width="21.2734375" style="1" customWidth="1"/>
    <col min="2" max="2" width="8.6328125" style="1" customWidth="1"/>
    <col min="3" max="5" width="9.6328125" style="1" customWidth="1"/>
    <col min="6" max="6" width="16.0859375" style="1" customWidth="1"/>
    <col min="7" max="7" width="6.0859375" style="1" customWidth="1"/>
    <col min="8" max="16384" width="17.36328125" style="1" customWidth="1"/>
  </cols>
  <sheetData>
    <row r="1" spans="1:6" ht="12.75">
      <c r="A1" s="2" t="s">
        <v>0</v>
      </c>
      <c r="B1" s="3"/>
      <c r="C1" s="3"/>
      <c r="D1" s="3"/>
      <c r="E1" s="3"/>
      <c r="F1" s="4"/>
    </row>
    <row r="2" spans="1:6" ht="12.75">
      <c r="A2" s="5" t="s">
        <v>16</v>
      </c>
      <c r="B2" s="6"/>
      <c r="C2" s="6"/>
      <c r="D2" s="6"/>
      <c r="E2" s="6"/>
      <c r="F2" s="7"/>
    </row>
    <row r="3" spans="1:6" ht="12.75">
      <c r="A3" s="8"/>
      <c r="B3" s="9"/>
      <c r="C3" s="9"/>
      <c r="D3" s="9"/>
      <c r="E3" s="9"/>
      <c r="F3" s="10"/>
    </row>
    <row r="4" spans="1:6" ht="12.75">
      <c r="A4" s="11" t="s">
        <v>9</v>
      </c>
      <c r="B4" s="9"/>
      <c r="C4" s="9"/>
      <c r="D4" s="9"/>
      <c r="E4" s="9"/>
      <c r="F4" s="10"/>
    </row>
    <row r="5" spans="1:6" ht="12.75">
      <c r="A5" s="8"/>
      <c r="B5" s="12" t="s">
        <v>14</v>
      </c>
      <c r="C5" s="12" t="s">
        <v>5</v>
      </c>
      <c r="D5" s="12" t="s">
        <v>6</v>
      </c>
      <c r="E5" s="12" t="s">
        <v>4</v>
      </c>
      <c r="F5" s="10"/>
    </row>
    <row r="6" spans="1:6" ht="12.75">
      <c r="A6" s="8"/>
      <c r="B6" s="12" t="s">
        <v>2</v>
      </c>
      <c r="C6" s="12" t="s">
        <v>7</v>
      </c>
      <c r="D6" s="12" t="s">
        <v>7</v>
      </c>
      <c r="E6" s="12" t="s">
        <v>3</v>
      </c>
      <c r="F6" s="10"/>
    </row>
    <row r="7" spans="1:6" ht="12.75">
      <c r="A7" s="8"/>
      <c r="B7" s="12"/>
      <c r="C7" s="12"/>
      <c r="D7" s="12"/>
      <c r="E7" s="12"/>
      <c r="F7" s="10"/>
    </row>
    <row r="8" spans="1:6" ht="12.75">
      <c r="A8" s="8" t="s">
        <v>1</v>
      </c>
      <c r="B8" s="13">
        <v>100</v>
      </c>
      <c r="C8" s="13">
        <v>27666</v>
      </c>
      <c r="D8" s="13">
        <f>C8*2</f>
        <v>55332</v>
      </c>
      <c r="E8" s="13">
        <f>B8*D8</f>
        <v>5533200</v>
      </c>
      <c r="F8" s="10"/>
    </row>
    <row r="9" spans="1:6" ht="12.75">
      <c r="A9" s="8" t="s">
        <v>8</v>
      </c>
      <c r="B9" s="13">
        <v>20</v>
      </c>
      <c r="C9" s="13">
        <v>17022</v>
      </c>
      <c r="D9" s="13">
        <f>C9*2</f>
        <v>34044</v>
      </c>
      <c r="E9" s="13">
        <f>B9*D9</f>
        <v>680880</v>
      </c>
      <c r="F9" s="14"/>
    </row>
    <row r="10" spans="1:6" ht="12.75">
      <c r="A10" s="8" t="s">
        <v>10</v>
      </c>
      <c r="B10" s="13">
        <v>10</v>
      </c>
      <c r="C10" s="13">
        <v>1000</v>
      </c>
      <c r="D10" s="13">
        <f>C10*2</f>
        <v>2000</v>
      </c>
      <c r="E10" s="13">
        <f>B10*D10</f>
        <v>20000</v>
      </c>
      <c r="F10" s="14"/>
    </row>
    <row r="11" spans="1:6" ht="12.75">
      <c r="A11" s="8" t="s">
        <v>12</v>
      </c>
      <c r="B11" s="13">
        <v>0</v>
      </c>
      <c r="C11" s="13"/>
      <c r="D11" s="13"/>
      <c r="E11" s="13">
        <v>0</v>
      </c>
      <c r="F11" s="14"/>
    </row>
    <row r="12" spans="1:6" ht="12.75">
      <c r="A12" s="8"/>
      <c r="B12" s="13"/>
      <c r="C12" s="13"/>
      <c r="D12" s="13"/>
      <c r="E12" s="13"/>
      <c r="F12" s="14"/>
    </row>
    <row r="13" spans="1:6" ht="12.75">
      <c r="A13" s="8" t="s">
        <v>11</v>
      </c>
      <c r="B13" s="13"/>
      <c r="C13" s="13"/>
      <c r="D13" s="13"/>
      <c r="E13" s="13">
        <f>SUM(E8:E10)</f>
        <v>6234080</v>
      </c>
      <c r="F13" s="14"/>
    </row>
    <row r="14" spans="1:6" ht="12.75">
      <c r="A14" s="8"/>
      <c r="B14" s="13"/>
      <c r="C14" s="13"/>
      <c r="D14" s="13"/>
      <c r="E14" s="13"/>
      <c r="F14" s="14"/>
    </row>
    <row r="15" spans="1:6" ht="12.75">
      <c r="A15" s="21"/>
      <c r="B15" s="17"/>
      <c r="C15" s="17"/>
      <c r="D15" s="17"/>
      <c r="E15" s="17"/>
      <c r="F15" s="18"/>
    </row>
    <row r="16" spans="1:6" ht="12.75">
      <c r="A16" s="11" t="s">
        <v>31</v>
      </c>
      <c r="B16" s="13"/>
      <c r="C16" s="13"/>
      <c r="D16" s="13"/>
      <c r="E16" s="13"/>
      <c r="F16" s="14"/>
    </row>
    <row r="17" spans="1:6" ht="28.5" customHeight="1">
      <c r="A17" s="25" t="s">
        <v>29</v>
      </c>
      <c r="B17" s="26"/>
      <c r="C17" s="26"/>
      <c r="D17" s="26"/>
      <c r="E17" s="26"/>
      <c r="F17" s="27"/>
    </row>
    <row r="18" spans="1:6" ht="12.75">
      <c r="A18" s="8"/>
      <c r="B18" s="12" t="s">
        <v>13</v>
      </c>
      <c r="C18" s="12" t="s">
        <v>5</v>
      </c>
      <c r="D18" s="12" t="s">
        <v>6</v>
      </c>
      <c r="E18" s="12" t="s">
        <v>4</v>
      </c>
      <c r="F18" s="14"/>
    </row>
    <row r="19" spans="1:6" ht="12.75">
      <c r="A19" s="8"/>
      <c r="B19" s="12" t="s">
        <v>2</v>
      </c>
      <c r="C19" s="12" t="s">
        <v>7</v>
      </c>
      <c r="D19" s="12" t="s">
        <v>7</v>
      </c>
      <c r="E19" s="12" t="s">
        <v>3</v>
      </c>
      <c r="F19" s="14"/>
    </row>
    <row r="20" spans="1:6" ht="12.75">
      <c r="A20" s="8"/>
      <c r="B20" s="12"/>
      <c r="C20" s="12"/>
      <c r="D20" s="12"/>
      <c r="E20" s="12"/>
      <c r="F20" s="14"/>
    </row>
    <row r="21" spans="1:6" ht="12.75">
      <c r="A21" s="8" t="s">
        <v>25</v>
      </c>
      <c r="B21" s="13">
        <v>200</v>
      </c>
      <c r="C21" s="13">
        <v>27666</v>
      </c>
      <c r="D21" s="13">
        <f>C21*2</f>
        <v>55332</v>
      </c>
      <c r="E21" s="13">
        <f>B21*D21</f>
        <v>11066400</v>
      </c>
      <c r="F21" s="14"/>
    </row>
    <row r="22" spans="1:6" ht="12.75">
      <c r="A22" s="8" t="s">
        <v>27</v>
      </c>
      <c r="B22" s="13">
        <v>200</v>
      </c>
      <c r="C22" s="13">
        <v>16577</v>
      </c>
      <c r="D22" s="13">
        <f>C22*2</f>
        <v>33154</v>
      </c>
      <c r="E22" s="13">
        <f>B22*D22</f>
        <v>6630800</v>
      </c>
      <c r="F22" s="14"/>
    </row>
    <row r="23" spans="1:6" ht="12.75">
      <c r="A23" s="8" t="s">
        <v>26</v>
      </c>
      <c r="B23" s="13">
        <v>20</v>
      </c>
      <c r="C23" s="13">
        <v>445</v>
      </c>
      <c r="D23" s="13">
        <f>C23*2</f>
        <v>890</v>
      </c>
      <c r="E23" s="13">
        <f>B23*D23</f>
        <v>17800</v>
      </c>
      <c r="F23" s="14"/>
    </row>
    <row r="24" spans="1:6" ht="12.75">
      <c r="A24" s="8" t="s">
        <v>10</v>
      </c>
      <c r="B24" s="13">
        <v>100</v>
      </c>
      <c r="C24" s="13">
        <v>1000</v>
      </c>
      <c r="D24" s="13">
        <f>C24*2</f>
        <v>2000</v>
      </c>
      <c r="E24" s="13">
        <f>B24*D24</f>
        <v>200000</v>
      </c>
      <c r="F24" s="14"/>
    </row>
    <row r="25" spans="1:6" ht="12.75">
      <c r="A25" s="8" t="s">
        <v>15</v>
      </c>
      <c r="B25" s="13">
        <v>200</v>
      </c>
      <c r="C25" s="13">
        <v>6564</v>
      </c>
      <c r="D25" s="13">
        <f>C25*2</f>
        <v>13128</v>
      </c>
      <c r="E25" s="13">
        <f>B25*D25</f>
        <v>2625600</v>
      </c>
      <c r="F25" s="14"/>
    </row>
    <row r="26" spans="1:6" ht="12.75">
      <c r="A26" s="8"/>
      <c r="B26" s="13"/>
      <c r="C26" s="13"/>
      <c r="D26" s="13"/>
      <c r="E26" s="13"/>
      <c r="F26" s="14"/>
    </row>
    <row r="27" spans="1:6" ht="12.75">
      <c r="A27" s="8" t="s">
        <v>17</v>
      </c>
      <c r="B27" s="13"/>
      <c r="C27" s="13"/>
      <c r="D27" s="13"/>
      <c r="E27" s="13">
        <f>SUM(E21:E25)</f>
        <v>20540600</v>
      </c>
      <c r="F27" s="14"/>
    </row>
    <row r="28" spans="1:6" ht="12.75">
      <c r="A28" s="8" t="s">
        <v>18</v>
      </c>
      <c r="B28" s="13"/>
      <c r="C28" s="13"/>
      <c r="D28" s="13"/>
      <c r="E28" s="13">
        <f>E21*-0.15</f>
        <v>-1659960</v>
      </c>
      <c r="F28" s="14"/>
    </row>
    <row r="29" spans="1:6" ht="12.75">
      <c r="A29" s="8" t="s">
        <v>28</v>
      </c>
      <c r="B29" s="13"/>
      <c r="C29" s="13"/>
      <c r="D29" s="13"/>
      <c r="E29" s="13">
        <f>E22*-0.5</f>
        <v>-3315400</v>
      </c>
      <c r="F29" s="14"/>
    </row>
    <row r="30" spans="1:6" ht="12.75">
      <c r="A30" s="8" t="s">
        <v>20</v>
      </c>
      <c r="B30" s="13"/>
      <c r="C30" s="13"/>
      <c r="D30" s="13"/>
      <c r="E30" s="13">
        <f>E24*-0.5</f>
        <v>-100000</v>
      </c>
      <c r="F30" s="14"/>
    </row>
    <row r="31" spans="1:6" ht="12.75">
      <c r="A31" s="8" t="s">
        <v>23</v>
      </c>
      <c r="B31" s="13"/>
      <c r="C31" s="13"/>
      <c r="D31" s="13"/>
      <c r="E31" s="13">
        <f>E25*-0.2</f>
        <v>-525120</v>
      </c>
      <c r="F31" s="14"/>
    </row>
    <row r="32" spans="1:6" ht="12.75">
      <c r="A32" s="11" t="s">
        <v>19</v>
      </c>
      <c r="B32" s="13"/>
      <c r="C32" s="13"/>
      <c r="D32" s="13"/>
      <c r="E32" s="13">
        <f>E27+E28+E29+E30+E31</f>
        <v>14940120</v>
      </c>
      <c r="F32" s="14"/>
    </row>
    <row r="33" spans="1:6" ht="12.75">
      <c r="A33" s="11" t="s">
        <v>32</v>
      </c>
      <c r="B33" s="13"/>
      <c r="C33" s="13"/>
      <c r="D33" s="13"/>
      <c r="E33" s="15">
        <f>E32-E13</f>
        <v>8706040</v>
      </c>
      <c r="F33" s="14"/>
    </row>
    <row r="34" spans="1:6" ht="12.75">
      <c r="A34" s="8"/>
      <c r="B34" s="13"/>
      <c r="C34" s="13"/>
      <c r="D34" s="13"/>
      <c r="E34" s="13"/>
      <c r="F34" s="14"/>
    </row>
    <row r="35" spans="1:6" ht="12.75">
      <c r="A35" s="8" t="s">
        <v>24</v>
      </c>
      <c r="B35" s="13"/>
      <c r="C35" s="13"/>
      <c r="D35" s="13"/>
      <c r="E35" s="13"/>
      <c r="F35" s="14"/>
    </row>
    <row r="36" spans="1:6" ht="12.75">
      <c r="A36" s="8" t="s">
        <v>21</v>
      </c>
      <c r="B36" s="13"/>
      <c r="C36" s="13"/>
      <c r="D36" s="13"/>
      <c r="E36" s="13"/>
      <c r="F36" s="14"/>
    </row>
    <row r="37" spans="1:6" ht="12.75">
      <c r="A37" s="22" t="s">
        <v>22</v>
      </c>
      <c r="B37" s="23"/>
      <c r="C37" s="23"/>
      <c r="D37" s="23"/>
      <c r="E37" s="23"/>
      <c r="F37" s="24"/>
    </row>
    <row r="38" spans="1:6" ht="12.75">
      <c r="A38" s="20" t="s">
        <v>30</v>
      </c>
      <c r="B38" s="16"/>
      <c r="C38" s="16"/>
      <c r="D38" s="16"/>
      <c r="E38" s="16"/>
      <c r="F38" s="19"/>
    </row>
  </sheetData>
  <sheetProtection/>
  <mergeCells count="2">
    <mergeCell ref="A37:F37"/>
    <mergeCell ref="A17:F17"/>
  </mergeCells>
  <printOptions/>
  <pageMargins left="0.75" right="0.75" top="0.75" bottom="0.75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DHS-OIS-NDS</dc:creator>
  <cp:keywords/>
  <dc:description/>
  <cp:lastModifiedBy>Perry</cp:lastModifiedBy>
  <cp:lastPrinted>2011-06-09T00:03:53Z</cp:lastPrinted>
  <dcterms:created xsi:type="dcterms:W3CDTF">2011-04-11T21:45:58Z</dcterms:created>
  <dcterms:modified xsi:type="dcterms:W3CDTF">2011-06-15T00:48:39Z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-1699533965</vt:i4>
  </property>
  <property fmtid="{D5CDD505-2E9C-101B-9397-08002B2CF9AE}" pid="3" name="_EmailSubject">
    <vt:lpwstr>SB 5529 docs</vt:lpwstr>
  </property>
  <property fmtid="{D5CDD505-2E9C-101B-9397-08002B2CF9AE}" pid="4" name="_AuthorEmail">
    <vt:lpwstr>tdalotto@gmail.com</vt:lpwstr>
  </property>
  <property fmtid="{D5CDD505-2E9C-101B-9397-08002B2CF9AE}" pid="5" name="_AuthorEmailDisplayName">
    <vt:lpwstr>T.Dalotto</vt:lpwstr>
  </property>
</Properties>
</file>